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55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G65" i="1"/>
  <c r="G64"/>
  <c r="G39"/>
  <c r="G38" l="1"/>
  <c r="G37"/>
  <c r="G36"/>
  <c r="G60" l="1"/>
  <c r="G53"/>
  <c r="G18" l="1"/>
  <c r="G19"/>
  <c r="G20"/>
  <c r="G21"/>
  <c r="G63"/>
  <c r="G62"/>
  <c r="G61"/>
  <c r="G59"/>
  <c r="G58"/>
  <c r="G57"/>
  <c r="G56"/>
  <c r="G55"/>
  <c r="G54"/>
  <c r="G52"/>
  <c r="G51"/>
  <c r="G50"/>
  <c r="G49"/>
  <c r="G48"/>
  <c r="G47"/>
  <c r="G46"/>
  <c r="G45"/>
  <c r="G66" l="1"/>
  <c r="G35"/>
  <c r="G34"/>
  <c r="G33"/>
  <c r="G32"/>
  <c r="G31"/>
  <c r="G30"/>
  <c r="G28" l="1"/>
  <c r="G27"/>
  <c r="G16" l="1"/>
  <c r="G29" l="1"/>
  <c r="G26" l="1"/>
  <c r="G24" l="1"/>
  <c r="G22" l="1"/>
  <c r="G17" l="1"/>
  <c r="G23"/>
  <c r="G25"/>
</calcChain>
</file>

<file path=xl/sharedStrings.xml><?xml version="1.0" encoding="utf-8"?>
<sst xmlns="http://schemas.openxmlformats.org/spreadsheetml/2006/main" count="156" uniqueCount="111">
  <si>
    <t>наименование работ и затрат</t>
  </si>
  <si>
    <t>единица измерения</t>
  </si>
  <si>
    <t>кол-во единиц по проектным данным</t>
  </si>
  <si>
    <t>на единицу измерения</t>
  </si>
  <si>
    <t>общая</t>
  </si>
  <si>
    <t>шифр и номер позиции норматива</t>
  </si>
  <si>
    <t>сметная стоимость</t>
  </si>
  <si>
    <t>33-04-016-2</t>
  </si>
  <si>
    <t>шт</t>
  </si>
  <si>
    <t>33-04-041-2</t>
  </si>
  <si>
    <t>33-04-003-4</t>
  </si>
  <si>
    <t>08-02-364-1</t>
  </si>
  <si>
    <t>08-02-346-1</t>
  </si>
  <si>
    <t>Повторное заземление нулевого провода</t>
  </si>
  <si>
    <t>Итого по монтажу</t>
  </si>
  <si>
    <t>№ п/п</t>
  </si>
  <si>
    <t>МАТЕРИАЛЫ</t>
  </si>
  <si>
    <t>446-2011</t>
  </si>
  <si>
    <t>Стойки вибрированные для опор</t>
  </si>
  <si>
    <t>ка</t>
  </si>
  <si>
    <t>лм</t>
  </si>
  <si>
    <t>м</t>
  </si>
  <si>
    <t>скр</t>
  </si>
  <si>
    <t>Итого материалы</t>
  </si>
  <si>
    <t>Всего по смете</t>
  </si>
  <si>
    <t>наименование объекта</t>
  </si>
  <si>
    <t>Смета в сумме</t>
  </si>
  <si>
    <t>Подрядчик</t>
  </si>
  <si>
    <t>ООО"СВЕТ"</t>
  </si>
  <si>
    <t>Заказчик</t>
  </si>
  <si>
    <t>"Согласована"</t>
  </si>
  <si>
    <t>"Утверждена"</t>
  </si>
  <si>
    <t>составлена в уровне текущих цен</t>
  </si>
  <si>
    <t>коды ресурсов</t>
  </si>
  <si>
    <t>наименование работ, затрат,характеристика оборудования</t>
  </si>
  <si>
    <t>кол-во</t>
  </si>
  <si>
    <t>цена</t>
  </si>
  <si>
    <t>стоимость</t>
  </si>
  <si>
    <t>33-04-040-01</t>
  </si>
  <si>
    <t>Демонтаж проводов</t>
  </si>
  <si>
    <t>опора</t>
  </si>
  <si>
    <t>33-04-042-05</t>
  </si>
  <si>
    <t>Демонаж опор одностоечных с подкосом</t>
  </si>
  <si>
    <t>Кронштейн или траверса на опоре</t>
  </si>
  <si>
    <t>Конструкция крепления укосов</t>
  </si>
  <si>
    <t>"______"___________   год</t>
  </si>
  <si>
    <t>34-02-28-1</t>
  </si>
  <si>
    <t xml:space="preserve">   </t>
  </si>
  <si>
    <t>Кронштейн анкерный КАМ-4000</t>
  </si>
  <si>
    <t xml:space="preserve">Установка   подкоса </t>
  </si>
  <si>
    <t>08-02-368-1</t>
  </si>
  <si>
    <t>100м</t>
  </si>
  <si>
    <t>Провод по ж/б опорам до 95 мм2</t>
  </si>
  <si>
    <t>08-02-347-4</t>
  </si>
  <si>
    <t>Электрическое соединение проводов на опоре</t>
  </si>
  <si>
    <t>Снятие ответвлений к зданиям</t>
  </si>
  <si>
    <t>08-02-369-3</t>
  </si>
  <si>
    <t>Демонтаж  щитка</t>
  </si>
  <si>
    <t>08-03-572-4</t>
  </si>
  <si>
    <t>Демонтаж светильников</t>
  </si>
  <si>
    <t>08-02-180-1</t>
  </si>
  <si>
    <t xml:space="preserve">Вывод по опорам кабелем или проводом </t>
  </si>
  <si>
    <t>Установка и подключение ЩУ</t>
  </si>
  <si>
    <t>33-04-015-01</t>
  </si>
  <si>
    <t>Устр-во заземления опор</t>
  </si>
  <si>
    <t>33-03-014-2</t>
  </si>
  <si>
    <t>Монтаж светильника</t>
  </si>
  <si>
    <t>33-04-013-1</t>
  </si>
  <si>
    <t>Устройство ответвлений к зданиям 2 провода</t>
  </si>
  <si>
    <t>33-04-013-7</t>
  </si>
  <si>
    <t>Переподключение ввода</t>
  </si>
  <si>
    <t>08-02-471-1</t>
  </si>
  <si>
    <t>Заземлитель вертикальный</t>
  </si>
  <si>
    <t>Зажим соединительный ЗОИ-25/95-25/95</t>
  </si>
  <si>
    <t>Провод СИП 2х16</t>
  </si>
  <si>
    <t>Зажим соединительный ЗОИ 16/95-2,5/35</t>
  </si>
  <si>
    <t>Электрод заземления ф18 4м</t>
  </si>
  <si>
    <t>Полоса 20х4</t>
  </si>
  <si>
    <t>Накладные  10%</t>
  </si>
  <si>
    <t>Локальная смета</t>
  </si>
  <si>
    <t>"______"___________    2026 год</t>
  </si>
  <si>
    <t>Хомут-стяжка 1000х12,5</t>
  </si>
  <si>
    <t>500-9057-1</t>
  </si>
  <si>
    <t>Зажим плашечный ПА 2-2</t>
  </si>
  <si>
    <t>Комплект промежуточной подвески КОПМ</t>
  </si>
  <si>
    <t>Лента монтажная ЛМ-50</t>
  </si>
  <si>
    <t>Сжим соединительный У-732</t>
  </si>
  <si>
    <t>Развозка по трассе: одностоечных ж/б опор</t>
  </si>
  <si>
    <t>Установка  ж/б опор ВЛ 0,38 одностоечных</t>
  </si>
  <si>
    <t>Скрепа NC-20</t>
  </si>
  <si>
    <t>Зажим анкерный  ЗАБ 16-25</t>
  </si>
  <si>
    <t>Итого по смете</t>
  </si>
  <si>
    <t>СНТ Звездочка</t>
  </si>
  <si>
    <t>на частичный ремонт ВЛ-0,4 кв</t>
  </si>
  <si>
    <t>33-04-041-1</t>
  </si>
  <si>
    <t>Отсоединение щитов учета</t>
  </si>
  <si>
    <t>Зажим анкерный ЗАН 50/70</t>
  </si>
  <si>
    <t>Провод СИП 3х35 +1х54+1х16</t>
  </si>
  <si>
    <t>Повод СИП 3х70 +1х54,6+1х16</t>
  </si>
  <si>
    <t>Светильник ДКУ 1004-50Ш 3000К ИЕК</t>
  </si>
  <si>
    <t>Кронштейн под светильник</t>
  </si>
  <si>
    <t>10-07-058-01</t>
  </si>
  <si>
    <t>Ввод провода в КТП</t>
  </si>
  <si>
    <t>08-02-158-01</t>
  </si>
  <si>
    <t>Заделка концевая для 1ж провода до 70 мм2</t>
  </si>
  <si>
    <t>08-03-574-2</t>
  </si>
  <si>
    <t>Подключение жил   , мм2, до: 70(КТП )</t>
  </si>
  <si>
    <t>08-03-521-1</t>
  </si>
  <si>
    <t>Замена рубильника</t>
  </si>
  <si>
    <t xml:space="preserve"> Рубильник ВР32-37-В31250-400А</t>
  </si>
  <si>
    <t>НДС 22%</t>
  </si>
</sst>
</file>

<file path=xl/styles.xml><?xml version="1.0" encoding="utf-8"?>
<styleSheet xmlns="http://schemas.openxmlformats.org/spreadsheetml/2006/main">
  <numFmts count="2">
    <numFmt numFmtId="164" formatCode="#,##0.00&quot;р.&quot;"/>
    <numFmt numFmtId="165" formatCode="#,##0.00_р_."/>
  </numFmts>
  <fonts count="8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2" fontId="2" fillId="0" borderId="0" xfId="0" applyNumberFormat="1" applyFont="1" applyFill="1"/>
    <xf numFmtId="0" fontId="2" fillId="0" borderId="0" xfId="0" applyFont="1" applyFill="1" applyAlignment="1">
      <alignment wrapText="1"/>
    </xf>
    <xf numFmtId="164" fontId="4" fillId="0" borderId="0" xfId="0" applyNumberFormat="1" applyFont="1" applyFill="1"/>
    <xf numFmtId="164" fontId="2" fillId="0" borderId="0" xfId="0" applyNumberFormat="1" applyFont="1" applyFill="1" applyAlignment="1">
      <alignment wrapText="1"/>
    </xf>
    <xf numFmtId="164" fontId="3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wrapText="1"/>
    </xf>
    <xf numFmtId="2" fontId="2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39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/>
    <xf numFmtId="0" fontId="2" fillId="0" borderId="1" xfId="0" applyFont="1" applyFill="1" applyBorder="1"/>
    <xf numFmtId="2" fontId="2" fillId="0" borderId="1" xfId="0" applyNumberFormat="1" applyFont="1" applyFill="1" applyBorder="1"/>
    <xf numFmtId="0" fontId="1" fillId="0" borderId="1" xfId="0" applyNumberFormat="1" applyFont="1" applyFill="1" applyBorder="1"/>
    <xf numFmtId="39" fontId="1" fillId="0" borderId="1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 applyBorder="1"/>
    <xf numFmtId="164" fontId="4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/>
    <xf numFmtId="39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164" fontId="6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4" fontId="4" fillId="0" borderId="1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71"/>
  <sheetViews>
    <sheetView tabSelected="1" zoomScaleNormal="100" workbookViewId="0">
      <selection activeCell="M17" sqref="M17"/>
    </sheetView>
  </sheetViews>
  <sheetFormatPr defaultRowHeight="12"/>
  <cols>
    <col min="1" max="1" width="5.7109375" style="1" customWidth="1"/>
    <col min="2" max="2" width="11.7109375" style="1" customWidth="1"/>
    <col min="3" max="3" width="37.42578125" style="2" customWidth="1"/>
    <col min="4" max="4" width="9.28515625" style="3" customWidth="1"/>
    <col min="5" max="5" width="11.42578125" style="2" customWidth="1"/>
    <col min="6" max="6" width="12.7109375" style="1" customWidth="1"/>
    <col min="7" max="7" width="14.42578125" style="1" customWidth="1"/>
    <col min="8" max="16384" width="9.140625" style="1"/>
  </cols>
  <sheetData>
    <row r="2" spans="1:7">
      <c r="B2" s="43" t="s">
        <v>92</v>
      </c>
      <c r="C2" s="43"/>
    </row>
    <row r="3" spans="1:7">
      <c r="B3" s="48" t="s">
        <v>25</v>
      </c>
      <c r="C3" s="48"/>
    </row>
    <row r="4" spans="1:7">
      <c r="B4" s="4" t="s">
        <v>26</v>
      </c>
      <c r="C4" s="5">
        <v>971449.91</v>
      </c>
      <c r="E4" s="6" t="s">
        <v>26</v>
      </c>
      <c r="F4" s="5">
        <v>971449.91</v>
      </c>
    </row>
    <row r="5" spans="1:7">
      <c r="B5" s="1" t="s">
        <v>30</v>
      </c>
      <c r="E5" s="2" t="s">
        <v>31</v>
      </c>
      <c r="F5" s="2"/>
    </row>
    <row r="6" spans="1:7">
      <c r="B6" s="1" t="s">
        <v>27</v>
      </c>
      <c r="C6" s="7" t="s">
        <v>28</v>
      </c>
      <c r="E6" s="2" t="s">
        <v>29</v>
      </c>
      <c r="F6" s="43"/>
      <c r="G6" s="43"/>
    </row>
    <row r="7" spans="1:7">
      <c r="C7" s="33" t="s">
        <v>80</v>
      </c>
      <c r="F7" s="31" t="s">
        <v>45</v>
      </c>
      <c r="G7" s="1" t="s">
        <v>47</v>
      </c>
    </row>
    <row r="8" spans="1:7">
      <c r="C8" s="8"/>
    </row>
    <row r="9" spans="1:7" ht="18.75">
      <c r="C9" s="44" t="s">
        <v>79</v>
      </c>
      <c r="D9" s="44"/>
      <c r="E9" s="44"/>
    </row>
    <row r="10" spans="1:7">
      <c r="C10" s="45" t="s">
        <v>93</v>
      </c>
      <c r="D10" s="45"/>
      <c r="E10" s="45"/>
    </row>
    <row r="11" spans="1:7">
      <c r="B11" s="46" t="s">
        <v>32</v>
      </c>
      <c r="C11" s="46"/>
      <c r="D11" s="8"/>
      <c r="E11" s="8"/>
    </row>
    <row r="13" spans="1:7" ht="50.25" customHeight="1">
      <c r="A13" s="49" t="s">
        <v>15</v>
      </c>
      <c r="B13" s="50" t="s">
        <v>5</v>
      </c>
      <c r="C13" s="51" t="s">
        <v>0</v>
      </c>
      <c r="D13" s="52" t="s">
        <v>1</v>
      </c>
      <c r="E13" s="47" t="s">
        <v>2</v>
      </c>
      <c r="F13" s="49" t="s">
        <v>6</v>
      </c>
      <c r="G13" s="49"/>
    </row>
    <row r="14" spans="1:7" ht="29.25" customHeight="1">
      <c r="A14" s="49"/>
      <c r="B14" s="50"/>
      <c r="C14" s="51"/>
      <c r="D14" s="52"/>
      <c r="E14" s="47"/>
      <c r="F14" s="37" t="s">
        <v>3</v>
      </c>
      <c r="G14" s="37" t="s">
        <v>4</v>
      </c>
    </row>
    <row r="15" spans="1:7">
      <c r="A15" s="9">
        <v>1</v>
      </c>
      <c r="B15" s="9">
        <v>2</v>
      </c>
      <c r="C15" s="9">
        <v>3</v>
      </c>
      <c r="D15" s="9">
        <v>4</v>
      </c>
      <c r="E15" s="9">
        <v>5</v>
      </c>
      <c r="F15" s="9">
        <v>6</v>
      </c>
      <c r="G15" s="9">
        <v>7</v>
      </c>
    </row>
    <row r="16" spans="1:7">
      <c r="A16" s="10">
        <v>1</v>
      </c>
      <c r="B16" s="10" t="s">
        <v>9</v>
      </c>
      <c r="C16" s="11" t="s">
        <v>55</v>
      </c>
      <c r="D16" s="12" t="s">
        <v>8</v>
      </c>
      <c r="E16" s="13">
        <v>3</v>
      </c>
      <c r="F16" s="14">
        <v>670</v>
      </c>
      <c r="G16" s="14">
        <f t="shared" ref="G16:G17" si="0">E16*F16</f>
        <v>2010</v>
      </c>
    </row>
    <row r="17" spans="1:7">
      <c r="A17" s="10">
        <v>2</v>
      </c>
      <c r="B17" s="10" t="s">
        <v>38</v>
      </c>
      <c r="C17" s="11" t="s">
        <v>39</v>
      </c>
      <c r="D17" s="12" t="s">
        <v>40</v>
      </c>
      <c r="E17" s="13">
        <v>16</v>
      </c>
      <c r="F17" s="14">
        <v>900</v>
      </c>
      <c r="G17" s="14">
        <f t="shared" si="0"/>
        <v>14400</v>
      </c>
    </row>
    <row r="18" spans="1:7">
      <c r="A18" s="10">
        <v>3</v>
      </c>
      <c r="B18" s="10" t="s">
        <v>94</v>
      </c>
      <c r="C18" s="11" t="s">
        <v>95</v>
      </c>
      <c r="D18" s="12" t="s">
        <v>8</v>
      </c>
      <c r="E18" s="13">
        <v>25</v>
      </c>
      <c r="F18" s="14">
        <v>420</v>
      </c>
      <c r="G18" s="14">
        <f t="shared" ref="G18:G21" si="1">E18*F18</f>
        <v>10500</v>
      </c>
    </row>
    <row r="19" spans="1:7">
      <c r="A19" s="10">
        <v>4</v>
      </c>
      <c r="B19" s="10" t="s">
        <v>56</v>
      </c>
      <c r="C19" s="11" t="s">
        <v>57</v>
      </c>
      <c r="D19" s="12" t="s">
        <v>8</v>
      </c>
      <c r="E19" s="13">
        <v>1</v>
      </c>
      <c r="F19" s="14">
        <v>780</v>
      </c>
      <c r="G19" s="14">
        <f t="shared" si="1"/>
        <v>780</v>
      </c>
    </row>
    <row r="20" spans="1:7">
      <c r="A20" s="10">
        <v>5</v>
      </c>
      <c r="B20" s="10" t="s">
        <v>58</v>
      </c>
      <c r="C20" s="11" t="s">
        <v>59</v>
      </c>
      <c r="D20" s="12" t="s">
        <v>8</v>
      </c>
      <c r="E20" s="13">
        <v>13</v>
      </c>
      <c r="F20" s="14">
        <v>540</v>
      </c>
      <c r="G20" s="14">
        <f t="shared" si="1"/>
        <v>7020</v>
      </c>
    </row>
    <row r="21" spans="1:7">
      <c r="A21" s="10">
        <v>6</v>
      </c>
      <c r="B21" s="10" t="s">
        <v>41</v>
      </c>
      <c r="C21" s="11" t="s">
        <v>42</v>
      </c>
      <c r="D21" s="12" t="s">
        <v>8</v>
      </c>
      <c r="E21" s="13">
        <v>1</v>
      </c>
      <c r="F21" s="14">
        <v>3900</v>
      </c>
      <c r="G21" s="14">
        <f t="shared" si="1"/>
        <v>3900</v>
      </c>
    </row>
    <row r="22" spans="1:7">
      <c r="A22" s="10">
        <v>7</v>
      </c>
      <c r="B22" s="10" t="s">
        <v>7</v>
      </c>
      <c r="C22" s="11" t="s">
        <v>87</v>
      </c>
      <c r="D22" s="12" t="s">
        <v>8</v>
      </c>
      <c r="E22" s="13">
        <v>5</v>
      </c>
      <c r="F22" s="14">
        <v>550</v>
      </c>
      <c r="G22" s="14">
        <f>E22*F22</f>
        <v>2750</v>
      </c>
    </row>
    <row r="23" spans="1:7">
      <c r="A23" s="10">
        <v>8</v>
      </c>
      <c r="B23" s="10" t="s">
        <v>10</v>
      </c>
      <c r="C23" s="11" t="s">
        <v>88</v>
      </c>
      <c r="D23" s="12" t="s">
        <v>8</v>
      </c>
      <c r="E23" s="13">
        <v>3</v>
      </c>
      <c r="F23" s="14">
        <v>4510</v>
      </c>
      <c r="G23" s="14">
        <f t="shared" ref="G23:G37" si="2">E23*F23</f>
        <v>13530</v>
      </c>
    </row>
    <row r="24" spans="1:7">
      <c r="A24" s="10">
        <v>9</v>
      </c>
      <c r="B24" s="10" t="s">
        <v>46</v>
      </c>
      <c r="C24" s="11" t="s">
        <v>49</v>
      </c>
      <c r="D24" s="12" t="s">
        <v>8</v>
      </c>
      <c r="E24" s="13">
        <v>2</v>
      </c>
      <c r="F24" s="14">
        <v>5381</v>
      </c>
      <c r="G24" s="14">
        <f t="shared" ref="G24" si="3">E24*F24</f>
        <v>10762</v>
      </c>
    </row>
    <row r="25" spans="1:7">
      <c r="A25" s="10">
        <v>10</v>
      </c>
      <c r="B25" s="10" t="s">
        <v>11</v>
      </c>
      <c r="C25" s="15" t="s">
        <v>43</v>
      </c>
      <c r="D25" s="12" t="s">
        <v>8</v>
      </c>
      <c r="E25" s="13">
        <v>32</v>
      </c>
      <c r="F25" s="14">
        <v>440</v>
      </c>
      <c r="G25" s="14">
        <f t="shared" si="2"/>
        <v>14080</v>
      </c>
    </row>
    <row r="26" spans="1:7">
      <c r="A26" s="10">
        <v>11</v>
      </c>
      <c r="B26" s="10" t="s">
        <v>50</v>
      </c>
      <c r="C26" s="15" t="s">
        <v>52</v>
      </c>
      <c r="D26" s="12" t="s">
        <v>51</v>
      </c>
      <c r="E26" s="13">
        <v>6.55</v>
      </c>
      <c r="F26" s="14">
        <v>12264</v>
      </c>
      <c r="G26" s="14">
        <f t="shared" si="2"/>
        <v>80329.2</v>
      </c>
    </row>
    <row r="27" spans="1:7">
      <c r="A27" s="10">
        <v>12</v>
      </c>
      <c r="B27" s="10" t="s">
        <v>60</v>
      </c>
      <c r="C27" s="11" t="s">
        <v>61</v>
      </c>
      <c r="D27" s="12" t="s">
        <v>8</v>
      </c>
      <c r="E27" s="13">
        <v>1</v>
      </c>
      <c r="F27" s="14">
        <v>1840</v>
      </c>
      <c r="G27" s="14">
        <f t="shared" si="2"/>
        <v>1840</v>
      </c>
    </row>
    <row r="28" spans="1:7">
      <c r="A28" s="10">
        <v>13</v>
      </c>
      <c r="B28" s="10" t="s">
        <v>56</v>
      </c>
      <c r="C28" s="11" t="s">
        <v>62</v>
      </c>
      <c r="D28" s="12" t="s">
        <v>8</v>
      </c>
      <c r="E28" s="13">
        <v>1</v>
      </c>
      <c r="F28" s="14">
        <v>1650</v>
      </c>
      <c r="G28" s="14">
        <f t="shared" si="2"/>
        <v>1650</v>
      </c>
    </row>
    <row r="29" spans="1:7">
      <c r="A29" s="10">
        <v>14</v>
      </c>
      <c r="B29" s="10" t="s">
        <v>53</v>
      </c>
      <c r="C29" s="11" t="s">
        <v>54</v>
      </c>
      <c r="D29" s="12" t="s">
        <v>8</v>
      </c>
      <c r="E29" s="13">
        <v>18</v>
      </c>
      <c r="F29" s="14">
        <v>1430</v>
      </c>
      <c r="G29" s="14">
        <f t="shared" si="2"/>
        <v>25740</v>
      </c>
    </row>
    <row r="30" spans="1:7">
      <c r="A30" s="10">
        <v>15</v>
      </c>
      <c r="B30" s="10" t="s">
        <v>63</v>
      </c>
      <c r="C30" s="11" t="s">
        <v>64</v>
      </c>
      <c r="D30" s="12" t="s">
        <v>8</v>
      </c>
      <c r="E30" s="13">
        <v>6</v>
      </c>
      <c r="F30" s="14">
        <v>2090</v>
      </c>
      <c r="G30" s="14">
        <f t="shared" si="2"/>
        <v>12540</v>
      </c>
    </row>
    <row r="31" spans="1:7">
      <c r="A31" s="10">
        <v>16</v>
      </c>
      <c r="B31" s="10" t="s">
        <v>12</v>
      </c>
      <c r="C31" s="11" t="s">
        <v>13</v>
      </c>
      <c r="D31" s="12" t="s">
        <v>8</v>
      </c>
      <c r="E31" s="13">
        <v>6</v>
      </c>
      <c r="F31" s="14">
        <v>341</v>
      </c>
      <c r="G31" s="14">
        <f t="shared" si="2"/>
        <v>2046</v>
      </c>
    </row>
    <row r="32" spans="1:7">
      <c r="A32" s="10">
        <v>17</v>
      </c>
      <c r="B32" s="10" t="s">
        <v>65</v>
      </c>
      <c r="C32" s="11" t="s">
        <v>66</v>
      </c>
      <c r="D32" s="12" t="s">
        <v>8</v>
      </c>
      <c r="E32" s="13">
        <v>13</v>
      </c>
      <c r="F32" s="14">
        <v>2575</v>
      </c>
      <c r="G32" s="14">
        <f t="shared" si="2"/>
        <v>33475</v>
      </c>
    </row>
    <row r="33" spans="1:7">
      <c r="A33" s="10">
        <v>18</v>
      </c>
      <c r="B33" s="10" t="s">
        <v>67</v>
      </c>
      <c r="C33" s="11" t="s">
        <v>68</v>
      </c>
      <c r="D33" s="12" t="s">
        <v>8</v>
      </c>
      <c r="E33" s="13">
        <v>3</v>
      </c>
      <c r="F33" s="14">
        <v>1202</v>
      </c>
      <c r="G33" s="14">
        <f t="shared" si="2"/>
        <v>3606</v>
      </c>
    </row>
    <row r="34" spans="1:7">
      <c r="A34" s="10">
        <v>19</v>
      </c>
      <c r="B34" s="10" t="s">
        <v>69</v>
      </c>
      <c r="C34" s="11" t="s">
        <v>70</v>
      </c>
      <c r="D34" s="12" t="s">
        <v>8</v>
      </c>
      <c r="E34" s="13">
        <v>25</v>
      </c>
      <c r="F34" s="14">
        <v>616</v>
      </c>
      <c r="G34" s="14">
        <f t="shared" si="2"/>
        <v>15400</v>
      </c>
    </row>
    <row r="35" spans="1:7">
      <c r="A35" s="10">
        <v>20</v>
      </c>
      <c r="B35" s="10" t="s">
        <v>71</v>
      </c>
      <c r="C35" s="11" t="s">
        <v>72</v>
      </c>
      <c r="D35" s="12">
        <v>10</v>
      </c>
      <c r="E35" s="13">
        <v>0.6</v>
      </c>
      <c r="F35" s="14">
        <v>14720</v>
      </c>
      <c r="G35" s="14">
        <f t="shared" si="2"/>
        <v>8832</v>
      </c>
    </row>
    <row r="36" spans="1:7">
      <c r="A36" s="10">
        <v>21</v>
      </c>
      <c r="B36" s="10" t="s">
        <v>101</v>
      </c>
      <c r="C36" s="11" t="s">
        <v>102</v>
      </c>
      <c r="D36" s="12" t="s">
        <v>8</v>
      </c>
      <c r="E36" s="13">
        <v>2</v>
      </c>
      <c r="F36" s="14">
        <v>2623</v>
      </c>
      <c r="G36" s="14">
        <f t="shared" si="2"/>
        <v>5246</v>
      </c>
    </row>
    <row r="37" spans="1:7">
      <c r="A37" s="10">
        <v>22</v>
      </c>
      <c r="B37" s="10" t="s">
        <v>103</v>
      </c>
      <c r="C37" s="11" t="s">
        <v>104</v>
      </c>
      <c r="D37" s="12" t="s">
        <v>8</v>
      </c>
      <c r="E37" s="13">
        <v>8</v>
      </c>
      <c r="F37" s="14">
        <v>528.75</v>
      </c>
      <c r="G37" s="14">
        <f t="shared" si="2"/>
        <v>4230</v>
      </c>
    </row>
    <row r="38" spans="1:7">
      <c r="A38" s="10">
        <v>23</v>
      </c>
      <c r="B38" s="41" t="s">
        <v>105</v>
      </c>
      <c r="C38" s="41" t="s">
        <v>106</v>
      </c>
      <c r="D38" s="42">
        <v>100</v>
      </c>
      <c r="E38" s="42">
        <v>0.08</v>
      </c>
      <c r="F38" s="42">
        <v>27121</v>
      </c>
      <c r="G38" s="55">
        <f>E38*F38</f>
        <v>2169.6799999999998</v>
      </c>
    </row>
    <row r="39" spans="1:7">
      <c r="A39" s="10">
        <v>24</v>
      </c>
      <c r="B39" s="10" t="s">
        <v>107</v>
      </c>
      <c r="C39" s="11" t="s">
        <v>108</v>
      </c>
      <c r="D39" s="12" t="s">
        <v>8</v>
      </c>
      <c r="E39" s="13">
        <v>1</v>
      </c>
      <c r="F39" s="14">
        <v>5866</v>
      </c>
      <c r="G39" s="55">
        <f>E39*F39</f>
        <v>5866</v>
      </c>
    </row>
    <row r="40" spans="1:7">
      <c r="A40" s="16"/>
      <c r="B40" s="16"/>
      <c r="C40" s="28" t="s">
        <v>14</v>
      </c>
      <c r="D40" s="17"/>
      <c r="E40" s="18"/>
      <c r="F40" s="19"/>
      <c r="G40" s="29">
        <v>282702.2</v>
      </c>
    </row>
    <row r="41" spans="1:7">
      <c r="E41" s="20"/>
    </row>
    <row r="42" spans="1:7">
      <c r="A42" s="21"/>
      <c r="B42" s="21"/>
      <c r="C42" s="22" t="s">
        <v>16</v>
      </c>
      <c r="D42" s="23"/>
      <c r="E42" s="24"/>
      <c r="F42" s="25"/>
      <c r="G42" s="25"/>
    </row>
    <row r="43" spans="1:7" ht="36">
      <c r="A43" s="36" t="s">
        <v>15</v>
      </c>
      <c r="B43" s="37" t="s">
        <v>33</v>
      </c>
      <c r="C43" s="40" t="s">
        <v>34</v>
      </c>
      <c r="D43" s="39" t="s">
        <v>1</v>
      </c>
      <c r="E43" s="38" t="s">
        <v>35</v>
      </c>
      <c r="F43" s="36" t="s">
        <v>36</v>
      </c>
      <c r="G43" s="36" t="s">
        <v>37</v>
      </c>
    </row>
    <row r="44" spans="1:7">
      <c r="A44" s="26">
        <v>1</v>
      </c>
      <c r="B44" s="26">
        <v>2</v>
      </c>
      <c r="C44" s="26">
        <v>3</v>
      </c>
      <c r="D44" s="26">
        <v>4</v>
      </c>
      <c r="E44" s="26">
        <v>5</v>
      </c>
      <c r="F44" s="26">
        <v>6</v>
      </c>
      <c r="G44" s="26">
        <v>7</v>
      </c>
    </row>
    <row r="45" spans="1:7">
      <c r="A45" s="10">
        <v>1</v>
      </c>
      <c r="B45" s="10" t="s">
        <v>17</v>
      </c>
      <c r="C45" s="15" t="s">
        <v>18</v>
      </c>
      <c r="D45" s="12" t="s">
        <v>8</v>
      </c>
      <c r="E45" s="13">
        <v>5</v>
      </c>
      <c r="F45" s="27">
        <v>10100</v>
      </c>
      <c r="G45" s="27">
        <f>E45*F45</f>
        <v>50500</v>
      </c>
    </row>
    <row r="46" spans="1:7">
      <c r="A46" s="10">
        <v>2</v>
      </c>
      <c r="B46" s="10" t="s">
        <v>82</v>
      </c>
      <c r="C46" s="15" t="s">
        <v>83</v>
      </c>
      <c r="D46" s="12" t="s">
        <v>8</v>
      </c>
      <c r="E46" s="13">
        <v>5</v>
      </c>
      <c r="F46" s="27">
        <v>198</v>
      </c>
      <c r="G46" s="27">
        <f t="shared" ref="G46:G63" si="4">E46*F46</f>
        <v>990</v>
      </c>
    </row>
    <row r="47" spans="1:7">
      <c r="A47" s="10">
        <v>3</v>
      </c>
      <c r="B47" s="10"/>
      <c r="C47" s="15" t="s">
        <v>73</v>
      </c>
      <c r="D47" s="12" t="s">
        <v>8</v>
      </c>
      <c r="E47" s="13">
        <v>18</v>
      </c>
      <c r="F47" s="27">
        <v>420</v>
      </c>
      <c r="G47" s="27">
        <f t="shared" si="4"/>
        <v>7560</v>
      </c>
    </row>
    <row r="48" spans="1:7">
      <c r="A48" s="10">
        <v>4</v>
      </c>
      <c r="B48" s="10"/>
      <c r="C48" s="15" t="s">
        <v>48</v>
      </c>
      <c r="D48" s="12" t="s">
        <v>8</v>
      </c>
      <c r="E48" s="13">
        <v>17</v>
      </c>
      <c r="F48" s="27">
        <v>480</v>
      </c>
      <c r="G48" s="27">
        <f t="shared" si="4"/>
        <v>8160</v>
      </c>
    </row>
    <row r="49" spans="1:7">
      <c r="A49" s="10">
        <v>5</v>
      </c>
      <c r="B49" s="10"/>
      <c r="C49" s="15" t="s">
        <v>96</v>
      </c>
      <c r="D49" s="12" t="s">
        <v>8</v>
      </c>
      <c r="E49" s="13">
        <v>19</v>
      </c>
      <c r="F49" s="27">
        <v>620</v>
      </c>
      <c r="G49" s="27">
        <f t="shared" si="4"/>
        <v>11780</v>
      </c>
    </row>
    <row r="50" spans="1:7">
      <c r="A50" s="10">
        <v>6</v>
      </c>
      <c r="B50" s="10"/>
      <c r="C50" s="15" t="s">
        <v>84</v>
      </c>
      <c r="D50" s="12" t="s">
        <v>8</v>
      </c>
      <c r="E50" s="13">
        <v>15</v>
      </c>
      <c r="F50" s="27">
        <v>880</v>
      </c>
      <c r="G50" s="27">
        <f t="shared" si="4"/>
        <v>13200</v>
      </c>
    </row>
    <row r="51" spans="1:7">
      <c r="A51" s="10">
        <v>7</v>
      </c>
      <c r="B51" s="10"/>
      <c r="C51" s="15" t="s">
        <v>85</v>
      </c>
      <c r="D51" s="12" t="s">
        <v>21</v>
      </c>
      <c r="E51" s="13">
        <v>78</v>
      </c>
      <c r="F51" s="27">
        <v>121</v>
      </c>
      <c r="G51" s="27">
        <f t="shared" si="4"/>
        <v>9438</v>
      </c>
    </row>
    <row r="52" spans="1:7">
      <c r="A52" s="10">
        <v>8</v>
      </c>
      <c r="B52" s="10"/>
      <c r="C52" s="15" t="s">
        <v>98</v>
      </c>
      <c r="D52" s="12" t="s">
        <v>21</v>
      </c>
      <c r="E52" s="13">
        <v>522</v>
      </c>
      <c r="F52" s="27">
        <v>455</v>
      </c>
      <c r="G52" s="27">
        <f t="shared" si="4"/>
        <v>237510</v>
      </c>
    </row>
    <row r="53" spans="1:7">
      <c r="A53" s="10">
        <v>9</v>
      </c>
      <c r="B53" s="10"/>
      <c r="C53" s="15" t="s">
        <v>97</v>
      </c>
      <c r="D53" s="12" t="s">
        <v>21</v>
      </c>
      <c r="E53" s="13">
        <v>133</v>
      </c>
      <c r="F53" s="27">
        <v>288</v>
      </c>
      <c r="G53" s="27">
        <f t="shared" si="4"/>
        <v>38304</v>
      </c>
    </row>
    <row r="54" spans="1:7">
      <c r="A54" s="10">
        <v>10</v>
      </c>
      <c r="B54" s="10"/>
      <c r="C54" s="15" t="s">
        <v>89</v>
      </c>
      <c r="D54" s="12" t="s">
        <v>8</v>
      </c>
      <c r="E54" s="13">
        <v>78</v>
      </c>
      <c r="F54" s="27">
        <v>24</v>
      </c>
      <c r="G54" s="27">
        <f t="shared" si="4"/>
        <v>1872</v>
      </c>
    </row>
    <row r="55" spans="1:7">
      <c r="A55" s="10">
        <v>11</v>
      </c>
      <c r="B55" s="10"/>
      <c r="C55" s="15" t="s">
        <v>74</v>
      </c>
      <c r="D55" s="12" t="s">
        <v>21</v>
      </c>
      <c r="E55" s="13">
        <v>75</v>
      </c>
      <c r="F55" s="27">
        <v>58</v>
      </c>
      <c r="G55" s="27">
        <f t="shared" si="4"/>
        <v>4350</v>
      </c>
    </row>
    <row r="56" spans="1:7">
      <c r="A56" s="10">
        <v>12</v>
      </c>
      <c r="B56" s="10" t="s">
        <v>19</v>
      </c>
      <c r="C56" s="15" t="s">
        <v>90</v>
      </c>
      <c r="D56" s="12" t="s">
        <v>8</v>
      </c>
      <c r="E56" s="13">
        <v>8</v>
      </c>
      <c r="F56" s="27">
        <v>165</v>
      </c>
      <c r="G56" s="27">
        <f t="shared" si="4"/>
        <v>1320</v>
      </c>
    </row>
    <row r="57" spans="1:7">
      <c r="A57" s="10">
        <v>13</v>
      </c>
      <c r="B57" s="10" t="s">
        <v>20</v>
      </c>
      <c r="C57" s="15" t="s">
        <v>86</v>
      </c>
      <c r="D57" s="12" t="s">
        <v>8</v>
      </c>
      <c r="E57" s="13">
        <v>6</v>
      </c>
      <c r="F57" s="27">
        <v>40</v>
      </c>
      <c r="G57" s="27">
        <f t="shared" si="4"/>
        <v>240</v>
      </c>
    </row>
    <row r="58" spans="1:7">
      <c r="A58" s="10">
        <v>14</v>
      </c>
      <c r="B58" s="10" t="s">
        <v>22</v>
      </c>
      <c r="C58" s="15" t="s">
        <v>75</v>
      </c>
      <c r="D58" s="12" t="s">
        <v>8</v>
      </c>
      <c r="E58" s="13">
        <v>86</v>
      </c>
      <c r="F58" s="27">
        <v>290</v>
      </c>
      <c r="G58" s="27">
        <f t="shared" si="4"/>
        <v>24940</v>
      </c>
    </row>
    <row r="59" spans="1:7">
      <c r="A59" s="10">
        <v>15</v>
      </c>
      <c r="B59" s="10"/>
      <c r="C59" s="15" t="s">
        <v>100</v>
      </c>
      <c r="D59" s="12" t="s">
        <v>8</v>
      </c>
      <c r="E59" s="13">
        <v>13</v>
      </c>
      <c r="F59" s="27">
        <v>536</v>
      </c>
      <c r="G59" s="27">
        <f t="shared" si="4"/>
        <v>6968</v>
      </c>
    </row>
    <row r="60" spans="1:7">
      <c r="A60" s="10">
        <v>16</v>
      </c>
      <c r="B60" s="10"/>
      <c r="C60" s="15" t="s">
        <v>99</v>
      </c>
      <c r="D60" s="12" t="s">
        <v>8</v>
      </c>
      <c r="E60" s="13">
        <v>13</v>
      </c>
      <c r="F60" s="27">
        <v>3693</v>
      </c>
      <c r="G60" s="27">
        <f t="shared" si="4"/>
        <v>48009</v>
      </c>
    </row>
    <row r="61" spans="1:7">
      <c r="A61" s="34">
        <v>17</v>
      </c>
      <c r="B61" s="10"/>
      <c r="C61" s="15" t="s">
        <v>44</v>
      </c>
      <c r="D61" s="12" t="s">
        <v>8</v>
      </c>
      <c r="E61" s="13">
        <v>2</v>
      </c>
      <c r="F61" s="27">
        <v>2570</v>
      </c>
      <c r="G61" s="27">
        <f t="shared" si="4"/>
        <v>5140</v>
      </c>
    </row>
    <row r="62" spans="1:7">
      <c r="A62" s="10">
        <v>18</v>
      </c>
      <c r="B62" s="10"/>
      <c r="C62" s="15" t="s">
        <v>76</v>
      </c>
      <c r="D62" s="12" t="s">
        <v>8</v>
      </c>
      <c r="E62" s="13">
        <v>6</v>
      </c>
      <c r="F62" s="27">
        <v>920</v>
      </c>
      <c r="G62" s="27">
        <f t="shared" si="4"/>
        <v>5520</v>
      </c>
    </row>
    <row r="63" spans="1:7">
      <c r="A63" s="10">
        <v>19</v>
      </c>
      <c r="B63" s="10"/>
      <c r="C63" s="15" t="s">
        <v>77</v>
      </c>
      <c r="D63" s="12" t="s">
        <v>21</v>
      </c>
      <c r="E63" s="13">
        <v>36</v>
      </c>
      <c r="F63" s="27">
        <v>110</v>
      </c>
      <c r="G63" s="27">
        <f t="shared" si="4"/>
        <v>3960</v>
      </c>
    </row>
    <row r="64" spans="1:7">
      <c r="A64" s="10">
        <v>20</v>
      </c>
      <c r="B64" s="10"/>
      <c r="C64" s="15" t="s">
        <v>81</v>
      </c>
      <c r="D64" s="12" t="s">
        <v>8</v>
      </c>
      <c r="E64" s="13">
        <v>10</v>
      </c>
      <c r="F64" s="27">
        <v>98</v>
      </c>
      <c r="G64" s="27">
        <f t="shared" ref="G64:G65" si="5">E64*F64</f>
        <v>980</v>
      </c>
    </row>
    <row r="65" spans="1:7">
      <c r="A65" s="10">
        <v>21</v>
      </c>
      <c r="B65" s="10"/>
      <c r="C65" s="15" t="s">
        <v>109</v>
      </c>
      <c r="D65" s="12" t="s">
        <v>8</v>
      </c>
      <c r="E65" s="13">
        <v>1</v>
      </c>
      <c r="F65" s="27">
        <v>4557</v>
      </c>
      <c r="G65" s="27">
        <f t="shared" si="5"/>
        <v>4557</v>
      </c>
    </row>
    <row r="66" spans="1:7">
      <c r="A66" s="25"/>
      <c r="B66" s="21"/>
      <c r="C66" s="28" t="s">
        <v>23</v>
      </c>
      <c r="D66" s="12" t="s">
        <v>8</v>
      </c>
      <c r="E66" s="13"/>
      <c r="F66" s="27"/>
      <c r="G66" s="30">
        <f>SUM(G45:G65)</f>
        <v>485298</v>
      </c>
    </row>
    <row r="67" spans="1:7">
      <c r="A67" s="25"/>
      <c r="B67" s="21"/>
      <c r="C67" s="28" t="s">
        <v>91</v>
      </c>
      <c r="D67" s="12"/>
      <c r="E67" s="13"/>
      <c r="F67" s="27"/>
      <c r="G67" s="30">
        <v>768000.2</v>
      </c>
    </row>
    <row r="68" spans="1:7">
      <c r="A68" s="21"/>
      <c r="B68" s="21"/>
      <c r="C68" s="32" t="s">
        <v>78</v>
      </c>
      <c r="D68" s="32"/>
      <c r="E68" s="32"/>
      <c r="F68" s="32"/>
      <c r="G68" s="35">
        <v>28270.22</v>
      </c>
    </row>
    <row r="69" spans="1:7">
      <c r="A69" s="21"/>
      <c r="C69" s="32" t="s">
        <v>24</v>
      </c>
      <c r="D69" s="32"/>
      <c r="E69" s="32"/>
      <c r="F69" s="32"/>
      <c r="G69" s="35">
        <v>796270.42</v>
      </c>
    </row>
    <row r="70" spans="1:7">
      <c r="C70" s="53" t="s">
        <v>110</v>
      </c>
      <c r="D70" s="53"/>
      <c r="E70" s="53"/>
      <c r="F70" s="53"/>
      <c r="G70" s="35">
        <v>175179.49</v>
      </c>
    </row>
    <row r="71" spans="1:7">
      <c r="C71" s="28" t="s">
        <v>24</v>
      </c>
      <c r="D71" s="17"/>
      <c r="E71" s="15"/>
      <c r="F71" s="16"/>
      <c r="G71" s="54">
        <v>971449.91</v>
      </c>
    </row>
  </sheetData>
  <mergeCells count="12">
    <mergeCell ref="F13:G13"/>
    <mergeCell ref="F6:G6"/>
    <mergeCell ref="A13:A14"/>
    <mergeCell ref="B13:B14"/>
    <mergeCell ref="C13:C14"/>
    <mergeCell ref="D13:D14"/>
    <mergeCell ref="B2:C2"/>
    <mergeCell ref="C9:E9"/>
    <mergeCell ref="C10:E10"/>
    <mergeCell ref="B11:C11"/>
    <mergeCell ref="E13:E14"/>
    <mergeCell ref="B3:C3"/>
  </mergeCells>
  <phoneticPr fontId="0" type="noConversion"/>
  <pageMargins left="0.19685039370078741" right="0.11811023622047245" top="0.74803149606299213" bottom="0.74803149606299213" header="0.7086614173228347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Пользователь Windows</cp:lastModifiedBy>
  <cp:lastPrinted>2026-06-17T10:18:01Z</cp:lastPrinted>
  <dcterms:created xsi:type="dcterms:W3CDTF">2015-07-02T14:04:18Z</dcterms:created>
  <dcterms:modified xsi:type="dcterms:W3CDTF">2026-06-17T11:58:54Z</dcterms:modified>
</cp:coreProperties>
</file>